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Follow-u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3" customWidth="1" min="4" max="4"/>
    <col width="15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Client/Company</t>
        </is>
      </c>
      <c r="B1" s="1" t="inlineStr">
        <is>
          <t>Contact</t>
        </is>
      </c>
      <c r="C1" s="1" t="inlineStr">
        <is>
          <t>Service</t>
        </is>
      </c>
      <c r="D1" s="1" t="inlineStr">
        <is>
          <t>Value (USD)</t>
        </is>
      </c>
      <c r="E1" s="1" t="inlineStr">
        <is>
          <t>Stage</t>
        </is>
      </c>
      <c r="F1" s="1" t="inlineStr">
        <is>
          <t>Next follow-up</t>
        </is>
      </c>
      <c r="G1" s="1" t="inlineStr">
        <is>
          <t>Source</t>
        </is>
      </c>
      <c r="H1" s="1" t="inlineStr">
        <is>
          <t>Notes</t>
        </is>
      </c>
    </row>
    <row r="2">
      <c r="A2" t="inlineStr">
        <is>
          <t>Ayesha's Bakery</t>
        </is>
      </c>
      <c r="B2" t="inlineStr">
        <is>
          <t>Ayesha Khan</t>
        </is>
      </c>
      <c r="C2" t="inlineStr">
        <is>
          <t>Logo design</t>
        </is>
      </c>
      <c r="D2" t="n">
        <v>450</v>
      </c>
      <c r="E2" t="inlineStr">
        <is>
          <t>Won</t>
        </is>
      </c>
      <c r="F2" s="2" t="n">
        <v>46310</v>
      </c>
      <c r="G2" t="inlineStr">
        <is>
          <t>Instagram</t>
        </is>
      </c>
      <c r="H2" t="inlineStr">
        <is>
          <t>Delivered and paid in full.</t>
        </is>
      </c>
    </row>
    <row r="3">
      <c r="A3" t="inlineStr">
        <is>
          <t>Bright Movers</t>
        </is>
      </c>
      <c r="B3" t="inlineStr">
        <is>
          <t>Daniyal Raza</t>
        </is>
      </c>
      <c r="C3" t="inlineStr">
        <is>
          <t>Website copy</t>
        </is>
      </c>
      <c r="D3" t="n">
        <v>1200</v>
      </c>
      <c r="E3" t="inlineStr">
        <is>
          <t>Negotiating</t>
        </is>
      </c>
      <c r="F3" s="2" t="n">
        <v>46328</v>
      </c>
      <c r="G3" t="inlineStr">
        <is>
          <t>Referral</t>
        </is>
      </c>
      <c r="H3" t="inlineStr">
        <is>
          <t>Waiting for the client to approve the revised quote.</t>
        </is>
      </c>
    </row>
    <row r="4">
      <c r="A4" t="inlineStr">
        <is>
          <t>City Dental Clinic</t>
        </is>
      </c>
      <c r="B4" t="inlineStr">
        <is>
          <t>Sara Ahmed</t>
        </is>
      </c>
      <c r="C4" t="inlineStr">
        <is>
          <t>Social media setup</t>
        </is>
      </c>
      <c r="D4" t="n">
        <v>800</v>
      </c>
      <c r="E4" t="inlineStr">
        <is>
          <t>Proposal Sent</t>
        </is>
      </c>
      <c r="F4" s="2" t="n">
        <v>46331</v>
      </c>
      <c r="G4" t="inlineStr">
        <is>
          <t>Facebook group</t>
        </is>
      </c>
      <c r="H4" t="inlineStr">
        <is>
          <t>Proposal sent 28 Oct, awaiting a reply.</t>
        </is>
      </c>
    </row>
    <row r="5">
      <c r="A5" t="inlineStr">
        <is>
          <t>Green Leaf Catering</t>
        </is>
      </c>
      <c r="B5" t="inlineStr">
        <is>
          <t>Bilal Hussain</t>
        </is>
      </c>
      <c r="C5" t="inlineStr">
        <is>
          <t>Menu design</t>
        </is>
      </c>
      <c r="D5" t="n">
        <v>300</v>
      </c>
      <c r="E5" t="inlineStr">
        <is>
          <t>Lead</t>
        </is>
      </c>
      <c r="F5" s="2" t="n">
        <v>46327</v>
      </c>
      <c r="G5" t="inlineStr">
        <is>
          <t>Cold email</t>
        </is>
      </c>
      <c r="H5" t="inlineStr">
        <is>
          <t>Replied with interest; call scheduled next week.</t>
        </is>
      </c>
    </row>
    <row r="6">
      <c r="A6" t="inlineStr">
        <is>
          <t>Horizon Tutors</t>
        </is>
      </c>
      <c r="B6" t="inlineStr">
        <is>
          <t>Fatima Noor</t>
        </is>
      </c>
      <c r="C6" t="inlineStr">
        <is>
          <t>Presentation deck</t>
        </is>
      </c>
      <c r="D6" t="n">
        <v>650</v>
      </c>
      <c r="E6" t="inlineStr">
        <is>
          <t>Contacted</t>
        </is>
      </c>
      <c r="F6" s="2" t="n">
        <v>46323</v>
      </c>
      <c r="G6" t="inlineStr">
        <is>
          <t>Upwork</t>
        </is>
      </c>
      <c r="H6" t="inlineStr">
        <is>
          <t>First call done; follow-up slipped past.</t>
        </is>
      </c>
    </row>
    <row r="7">
      <c r="A7" t="inlineStr">
        <is>
          <t>Urban Fitness Gym</t>
        </is>
      </c>
      <c r="B7" t="inlineStr">
        <is>
          <t>Omar Siddiqui</t>
        </is>
      </c>
      <c r="C7" t="inlineStr">
        <is>
          <t>Promo video script</t>
        </is>
      </c>
      <c r="D7" t="n">
        <v>950</v>
      </c>
      <c r="E7" t="inlineStr">
        <is>
          <t>Lost</t>
        </is>
      </c>
      <c r="F7" s="2" t="n">
        <v>46315</v>
      </c>
      <c r="G7" t="inlineStr">
        <is>
          <t>Referral</t>
        </is>
      </c>
      <c r="H7" t="inlineStr">
        <is>
          <t>Client chose another freelancer.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3" t="inlineStr">
        <is>
          <t>Client Pipeline Dashboard</t>
        </is>
      </c>
    </row>
    <row r="2">
      <c r="A2" t="inlineStr">
        <is>
          <t>As of date</t>
        </is>
      </c>
      <c r="B2" s="2" t="n">
        <v>46325</v>
      </c>
    </row>
    <row r="4">
      <c r="A4" s="4" t="inlineStr">
        <is>
          <t>Total leads</t>
        </is>
      </c>
      <c r="B4">
        <f>COUNTA(Pipeline!A2:A7)</f>
        <v/>
      </c>
    </row>
    <row r="5">
      <c r="A5" s="4" t="inlineStr">
        <is>
          <t>Won</t>
        </is>
      </c>
      <c r="B5">
        <f>COUNTIF(Pipeline!E2:E7,"Won")</f>
        <v/>
      </c>
    </row>
    <row r="6">
      <c r="A6" s="4" t="inlineStr">
        <is>
          <t>Lost</t>
        </is>
      </c>
      <c r="B6">
        <f>COUNTIF(Pipeline!E2:E7,"Lost")</f>
        <v/>
      </c>
    </row>
    <row r="7">
      <c r="A7" s="4" t="inlineStr">
        <is>
          <t>Win rate</t>
        </is>
      </c>
      <c r="B7" s="5">
        <f>IF((B5+B6)=0,0,B5/(B5+B6))</f>
        <v/>
      </c>
    </row>
    <row r="8">
      <c r="A8" s="4" t="inlineStr">
        <is>
          <t>Total won value (USD)</t>
        </is>
      </c>
      <c r="B8">
        <f>SUMIF(Pipeline!E2:E7,"Won",Pipeline!D2:D7)</f>
        <v/>
      </c>
    </row>
    <row r="9">
      <c r="A9" s="4" t="inlineStr">
        <is>
          <t>Open pipeline value (USD)</t>
        </is>
      </c>
      <c r="B9">
        <f>SUMIF(Pipeline!E2:E7,"Lead",Pipeline!D2:D7)+SUMIF(Pipeline!E2:E7,"Contacted",Pipeline!D2:D7)+SUMIF(Pipeline!E2:E7,"Proposal Sent",Pipeline!D2:D7)+SUMIF(Pipeline!E2:E7,"Negotiating",Pipeline!D2:D7)</f>
        <v/>
      </c>
    </row>
    <row r="10">
      <c r="A10" s="4" t="inlineStr">
        <is>
          <t>Overdue follow-ups</t>
        </is>
      </c>
      <c r="B10">
        <f>COUNTIFS(Pipeline!F2:F7,"&lt;"&amp;B2,Pipeline!E2:E7,"&lt;&gt;Won",Pipeline!E2:E7,"&lt;&gt;Lost")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5" customWidth="1" min="4" max="4"/>
    <col width="15" customWidth="1" min="5" max="5"/>
    <col width="20" customWidth="1" min="6" max="6"/>
  </cols>
  <sheetData>
    <row r="1">
      <c r="A1" s="1" t="inlineStr">
        <is>
          <t>Client/Company</t>
        </is>
      </c>
      <c r="B1" s="1" t="inlineStr">
        <is>
          <t>Contact</t>
        </is>
      </c>
      <c r="C1" s="1" t="inlineStr">
        <is>
          <t>Service</t>
        </is>
      </c>
      <c r="D1" s="1" t="inlineStr">
        <is>
          <t>Stage</t>
        </is>
      </c>
      <c r="E1" s="1" t="inlineStr">
        <is>
          <t>Next follow-up</t>
        </is>
      </c>
      <c r="F1" s="1" t="inlineStr">
        <is>
          <t>Days until follow-up</t>
        </is>
      </c>
    </row>
    <row r="2">
      <c r="A2">
        <f>Pipeline!A3</f>
        <v/>
      </c>
      <c r="B2">
        <f>Pipeline!B3</f>
        <v/>
      </c>
      <c r="C2">
        <f>Pipeline!C3</f>
        <v/>
      </c>
      <c r="D2">
        <f>Pipeline!E3</f>
        <v/>
      </c>
      <c r="E2" s="2">
        <f>Pipeline!F3</f>
        <v/>
      </c>
      <c r="F2">
        <f>E2-Dashboard!$B$2</f>
        <v/>
      </c>
    </row>
    <row r="3">
      <c r="A3">
        <f>Pipeline!A4</f>
        <v/>
      </c>
      <c r="B3">
        <f>Pipeline!B4</f>
        <v/>
      </c>
      <c r="C3">
        <f>Pipeline!C4</f>
        <v/>
      </c>
      <c r="D3">
        <f>Pipeline!E4</f>
        <v/>
      </c>
      <c r="E3" s="2">
        <f>Pipeline!F4</f>
        <v/>
      </c>
      <c r="F3">
        <f>E3-Dashboard!$B$2</f>
        <v/>
      </c>
    </row>
    <row r="4">
      <c r="A4">
        <f>Pipeline!A5</f>
        <v/>
      </c>
      <c r="B4">
        <f>Pipeline!B5</f>
        <v/>
      </c>
      <c r="C4">
        <f>Pipeline!C5</f>
        <v/>
      </c>
      <c r="D4">
        <f>Pipeline!E5</f>
        <v/>
      </c>
      <c r="E4" s="2">
        <f>Pipeline!F5</f>
        <v/>
      </c>
      <c r="F4">
        <f>E4-Dashboard!$B$2</f>
        <v/>
      </c>
    </row>
    <row r="5">
      <c r="A5">
        <f>Pipeline!A6</f>
        <v/>
      </c>
      <c r="B5">
        <f>Pipeline!B6</f>
        <v/>
      </c>
      <c r="C5">
        <f>Pipeline!C6</f>
        <v/>
      </c>
      <c r="D5">
        <f>Pipeline!E6</f>
        <v/>
      </c>
      <c r="E5" s="2">
        <f>Pipeline!F6</f>
        <v/>
      </c>
      <c r="F5">
        <f>E5-Dashboard!$B$2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2026-10-30T02:15:35+00:00Z</dcterms:created>
  <dcterms:modified xmlns:dcterms="http://purl.org/dc/terms/" xmlns:xsi="http://www.w3.org/2001/XMLSchema-instance" xsi:type="dcterms:W3CDTF">2026-10-30T02:15:35+00:00Z</dcterms:modified>
</cp:coreProperties>
</file>