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Rate" sheetId="1" state="visible" r:id="rId1"/>
    <sheet xmlns:r="http://schemas.openxmlformats.org/officeDocument/2006/relationships" name="Project Estimator" sheetId="2" state="visible" r:id="rId2"/>
    <sheet xmlns:r="http://schemas.openxmlformats.org/officeDocument/2006/relationships" name="Platform Fees" sheetId="3" state="visible" r:id="rId3"/>
    <sheet xmlns:r="http://schemas.openxmlformats.org/officeDocument/2006/relationships" name="Tax Set-Aside" sheetId="4" state="visible" r:id="rId4"/>
    <sheet xmlns:r="http://schemas.openxmlformats.org/officeDocument/2006/relationships" name="Scenari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101828"/>
      <sz val="16"/>
    </font>
    <font>
      <name val="Calibri"/>
      <i val="1"/>
      <color rgb="005A6577"/>
      <sz val="10"/>
    </font>
    <font>
      <name val="Calibri"/>
      <b val="1"/>
      <sz val="11"/>
    </font>
    <font>
      <name val="Calibri"/>
      <sz val="11"/>
    </font>
    <font>
      <name val="Calibri"/>
      <i val="1"/>
      <color rgb="005A6577"/>
      <sz val="9"/>
    </font>
    <font>
      <name val="Calibri"/>
      <b val="1"/>
      <color rgb="000E7C86"/>
      <sz val="11"/>
    </font>
    <font>
      <name val="Calibri"/>
      <b val="1"/>
      <color rgb="00101828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3C4"/>
      </patternFill>
    </fill>
    <fill>
      <patternFill patternType="solid">
        <fgColor rgb="00E6F4F1"/>
      </patternFill>
    </fill>
    <fill>
      <patternFill patternType="solid">
        <fgColor rgb="00101828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applyAlignment="1" pivotButton="0" quotePrefix="0" xfId="0">
      <alignment horizontal="right"/>
    </xf>
    <xf numFmtId="0" fontId="4" fillId="0" borderId="1" pivotButton="0" quotePrefix="0" xfId="0"/>
    <xf numFmtId="4" fontId="3" fillId="2" borderId="1" applyAlignment="1" pivotButton="0" quotePrefix="0" xfId="0">
      <alignment horizontal="right"/>
    </xf>
    <xf numFmtId="0" fontId="5" fillId="0" borderId="0" pivotButton="0" quotePrefix="0" xfId="0"/>
    <xf numFmtId="4" fontId="6" fillId="3" borderId="1" applyAlignment="1" pivotButton="0" quotePrefix="0" xfId="0">
      <alignment horizontal="right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164" fontId="3" fillId="2" borderId="1" applyAlignment="1" pivotButton="0" quotePrefix="0" xfId="0">
      <alignment horizontal="right"/>
    </xf>
    <xf numFmtId="0" fontId="8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20" customWidth="1" min="3" max="3"/>
    <col width="22" customWidth="1" min="4" max="4"/>
  </cols>
  <sheetData>
    <row r="1">
      <c r="A1" s="1" t="inlineStr">
        <is>
          <t>Hourly Rate Calculator</t>
        </is>
      </c>
    </row>
    <row r="2">
      <c r="A2" s="2" t="inlineStr">
        <is>
          <t>Yellow cells are yours to edit — pale green cells calculate themselves.</t>
        </is>
      </c>
    </row>
    <row r="4">
      <c r="A4" s="3" t="inlineStr">
        <is>
          <t>YOUR INPUTS</t>
        </is>
      </c>
      <c r="B4" s="4" t="n"/>
    </row>
    <row r="5">
      <c r="A5" s="5" t="inlineStr">
        <is>
          <t>Target monthly income (take-home goal)</t>
        </is>
      </c>
      <c r="B5" s="6" t="n">
        <v>2000</v>
      </c>
      <c r="C5" s="7" t="inlineStr">
        <is>
          <t>What you want to earn per month</t>
        </is>
      </c>
    </row>
    <row r="6">
      <c r="A6" s="5" t="inlineStr">
        <is>
          <t>Billable hours per week</t>
        </is>
      </c>
      <c r="B6" s="6" t="n">
        <v>25</v>
      </c>
      <c r="C6" s="7" t="inlineStr">
        <is>
          <t>Only hours you can charge a client for</t>
        </is>
      </c>
    </row>
    <row r="7">
      <c r="A7" s="5" t="inlineStr">
        <is>
          <t>Weeks off per year (holidays, sick days)</t>
        </is>
      </c>
      <c r="B7" s="6" t="n">
        <v>4</v>
      </c>
      <c r="C7" s="7" t="inlineStr">
        <is>
          <t>Be honest — everyone needs time off</t>
        </is>
      </c>
    </row>
    <row r="9">
      <c r="A9" s="3" t="inlineStr">
        <is>
          <t>THE MATHS</t>
        </is>
      </c>
      <c r="B9" s="4" t="n"/>
    </row>
    <row r="10">
      <c r="A10" s="5" t="inlineStr">
        <is>
          <t>Working weeks per year</t>
        </is>
      </c>
      <c r="B10" s="8">
        <f>52-B7</f>
        <v/>
      </c>
    </row>
    <row r="11">
      <c r="A11" s="5" t="inlineStr">
        <is>
          <t>Billable hours per month</t>
        </is>
      </c>
      <c r="B11" s="8">
        <f>B6*B10/12</f>
        <v/>
      </c>
    </row>
    <row r="12">
      <c r="A12" s="5" t="inlineStr">
        <is>
          <t>Billable hours per year</t>
        </is>
      </c>
      <c r="B12" s="8">
        <f>B6*B10</f>
        <v/>
      </c>
    </row>
    <row r="14">
      <c r="A14" s="5" t="inlineStr">
        <is>
          <t>YOUR REQUIRED HOURLY RATE</t>
        </is>
      </c>
      <c r="B14" s="8">
        <f>IF(B11=0,"",B5/B11)</f>
        <v/>
      </c>
      <c r="C14" s="7" t="inlineStr">
        <is>
          <t>Charge at least this much per billable hour</t>
        </is>
      </c>
    </row>
    <row r="16">
      <c r="A16" s="9" t="inlineStr">
        <is>
          <t>Worked example (the sample numbers above):</t>
        </is>
      </c>
    </row>
    <row r="17">
      <c r="A17" s="10" t="inlineStr">
        <is>
          <t>Goal $2,000/month ÷ (25 billable hours/week × 48 working weeks ÷ 12) = $2,000 ÷ 100 hours = $20.00 per hour. If your rate comes out higher than clients will pay, raise billable hours or lower the income goal — the sheet shows you the trade-off instantly.</t>
        </is>
      </c>
    </row>
    <row r="18"/>
    <row r="19"/>
    <row r="20"/>
    <row r="21"/>
  </sheetData>
  <mergeCells count="1">
    <mergeCell ref="A17:D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20" customWidth="1" min="3" max="3"/>
    <col width="22" customWidth="1" min="4" max="4"/>
  </cols>
  <sheetData>
    <row r="1">
      <c r="A1" s="1" t="inlineStr">
        <is>
          <t>Project Fixed-Fee Estimator</t>
        </is>
      </c>
    </row>
    <row r="2">
      <c r="A2" s="2" t="inlineStr">
        <is>
          <t>Turn your hourly rate into a fixed project price — revision rounds included.</t>
        </is>
      </c>
    </row>
    <row r="4">
      <c r="A4" s="3" t="inlineStr">
        <is>
          <t>YOUR INPUTS</t>
        </is>
      </c>
      <c r="B4" s="4" t="n"/>
    </row>
    <row r="5">
      <c r="A5" s="5" t="inlineStr">
        <is>
          <t>Your hourly rate</t>
        </is>
      </c>
      <c r="B5" s="8">
        <f>'Hourly Rate'!B14</f>
        <v/>
      </c>
      <c r="C5" s="7" t="inlineStr">
        <is>
          <t>Pulled from the Hourly Rate sheet</t>
        </is>
      </c>
    </row>
    <row r="6">
      <c r="A6" s="5" t="inlineStr">
        <is>
          <t>Estimated project hours</t>
        </is>
      </c>
      <c r="B6" s="6" t="n">
        <v>30</v>
      </c>
    </row>
    <row r="7">
      <c r="A7" s="5" t="inlineStr">
        <is>
          <t>Revision rounds INCLUDED in the price</t>
        </is>
      </c>
      <c r="B7" s="6" t="n">
        <v>2</v>
      </c>
    </row>
    <row r="8">
      <c r="A8" s="5" t="inlineStr">
        <is>
          <t>Hours per revision round</t>
        </is>
      </c>
      <c r="B8" s="6" t="n">
        <v>2</v>
      </c>
    </row>
    <row r="9">
      <c r="A9" s="5" t="inlineStr">
        <is>
          <t>Safety buffer % (surprises, admin)</t>
        </is>
      </c>
      <c r="B9" s="11" t="n">
        <v>0.1</v>
      </c>
    </row>
    <row r="11">
      <c r="A11" s="3" t="inlineStr">
        <is>
          <t>THE PRICE</t>
        </is>
      </c>
      <c r="B11" s="4" t="n"/>
    </row>
    <row r="12">
      <c r="A12" s="5" t="inlineStr">
        <is>
          <t>Base build cost (hours × rate)</t>
        </is>
      </c>
      <c r="B12" s="8">
        <f>B5*B6</f>
        <v/>
      </c>
    </row>
    <row r="13">
      <c r="A13" s="5" t="inlineStr">
        <is>
          <t>Included revisions cost</t>
        </is>
      </c>
      <c r="B13" s="8">
        <f>B5*B7*B8</f>
        <v/>
      </c>
    </row>
    <row r="14">
      <c r="A14" s="5" t="inlineStr">
        <is>
          <t>Subtotal</t>
        </is>
      </c>
      <c r="B14" s="8">
        <f>B12+B13</f>
        <v/>
      </c>
    </row>
    <row r="15">
      <c r="A15" s="5" t="inlineStr">
        <is>
          <t>FIXED PROJECT PRICE (with buffer)</t>
        </is>
      </c>
      <c r="B15" s="8">
        <f>B14*(1+B9)</f>
        <v/>
      </c>
    </row>
    <row r="16">
      <c r="A16" s="5" t="inlineStr">
        <is>
          <t>Charge for EACH EXTRA revision round</t>
        </is>
      </c>
      <c r="B16" s="8">
        <f>B5*B8</f>
        <v/>
      </c>
      <c r="C16" s="7" t="inlineStr">
        <is>
          <t>Quote this in your contract before you start</t>
        </is>
      </c>
    </row>
    <row r="18">
      <c r="A18" s="10" t="inlineStr">
        <is>
          <t>Sample check: rate $20 × 30 hours = $600 base; 2 included rounds × 2 hours × $20 = $80; subtotal $680; +10% buffer = $748.00 fixed price; each extra round = $40.00.</t>
        </is>
      </c>
    </row>
    <row r="19"/>
    <row r="20"/>
  </sheetData>
  <mergeCells count="1">
    <mergeCell ref="A18:D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20" customWidth="1" min="3" max="3"/>
    <col width="22" customWidth="1" min="4" max="4"/>
  </cols>
  <sheetData>
    <row r="1">
      <c r="A1" s="1" t="inlineStr">
        <is>
          <t>Platform Fee Deductor</t>
        </is>
      </c>
    </row>
    <row r="2">
      <c r="A2" s="2" t="inlineStr">
        <is>
          <t>See what you really keep after marketplace and payment fees — and what to charge to net your target.</t>
        </is>
      </c>
    </row>
    <row r="4">
      <c r="A4" s="3" t="inlineStr">
        <is>
          <t>YOUR INPUTS</t>
        </is>
      </c>
      <c r="B4" s="4" t="n"/>
    </row>
    <row r="5">
      <c r="A5" s="5" t="inlineStr">
        <is>
          <t>Amount the client pays (gross)</t>
        </is>
      </c>
      <c r="B5" s="6" t="n">
        <v>500</v>
      </c>
    </row>
    <row r="6">
      <c r="A6" s="5" t="inlineStr">
        <is>
          <t>Marketplace fee %</t>
        </is>
      </c>
      <c r="B6" s="11" t="n">
        <v>0.1</v>
      </c>
      <c r="C6" s="7" t="inlineStr">
        <is>
          <t>Set your platform's real fee</t>
        </is>
      </c>
    </row>
    <row r="7">
      <c r="A7" s="5" t="inlineStr">
        <is>
          <t>Payment / withdrawal fee %</t>
        </is>
      </c>
      <c r="B7" s="11" t="n">
        <v>0.02</v>
      </c>
    </row>
    <row r="9">
      <c r="A9" s="3" t="inlineStr">
        <is>
          <t>WHAT YOU KEEP</t>
        </is>
      </c>
      <c r="B9" s="4" t="n"/>
    </row>
    <row r="10">
      <c r="A10" s="5" t="inlineStr">
        <is>
          <t>Marketplace fee amount</t>
        </is>
      </c>
      <c r="B10" s="8">
        <f>B5*B6</f>
        <v/>
      </c>
    </row>
    <row r="11">
      <c r="A11" s="5" t="inlineStr">
        <is>
          <t>Payment fee amount (on what remains)</t>
        </is>
      </c>
      <c r="B11" s="8">
        <f>(B5-B10)*B7</f>
        <v/>
      </c>
    </row>
    <row r="12">
      <c r="A12" s="5" t="inlineStr">
        <is>
          <t>NET YOU RECEIVE</t>
        </is>
      </c>
      <c r="B12" s="8">
        <f>B5-B10-B11</f>
        <v/>
      </c>
    </row>
    <row r="14">
      <c r="A14" s="3" t="inlineStr">
        <is>
          <t>WORKING BACKWARDS</t>
        </is>
      </c>
      <c r="B14" s="4" t="n"/>
    </row>
    <row r="15">
      <c r="A15" s="5" t="inlineStr">
        <is>
          <t>Net amount you WANT to receive</t>
        </is>
      </c>
      <c r="B15" s="6" t="n">
        <v>500</v>
      </c>
    </row>
    <row r="16">
      <c r="A16" s="5" t="inlineStr">
        <is>
          <t>CHARGE THE CLIENT THIS MUCH</t>
        </is>
      </c>
      <c r="B16" s="8">
        <f>IF((1-B6)*(1-B7)=0,"",B15/((1-B6)*(1-B7)))</f>
        <v/>
      </c>
      <c r="C16" s="7" t="inlineStr">
        <is>
          <t>Gross price that leaves you the net above</t>
        </is>
      </c>
    </row>
    <row r="18">
      <c r="A18" s="10" t="inlineStr">
        <is>
          <t>Sample check: $500 gross − 10% marketplace fee ($50) = $450; − 2% payment fee ($9) = $441.00 net. To NET $500 you must charge $500 ÷ (0.90 × 0.98) = $566.89.</t>
        </is>
      </c>
    </row>
    <row r="19"/>
    <row r="20"/>
  </sheetData>
  <mergeCells count="1">
    <mergeCell ref="A18:D2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20" customWidth="1" min="3" max="3"/>
    <col width="22" customWidth="1" min="4" max="4"/>
  </cols>
  <sheetData>
    <row r="1">
      <c r="A1" s="1" t="inlineStr">
        <is>
          <t>Tax Set-Aside</t>
        </is>
      </c>
    </row>
    <row r="2">
      <c r="A2" s="2" t="inlineStr">
        <is>
          <t>Put the tax money aside the day you are paid — never spend it by accident.</t>
        </is>
      </c>
    </row>
    <row r="4">
      <c r="A4" s="3" t="inlineStr">
        <is>
          <t>YOUR INPUTS</t>
        </is>
      </c>
      <c r="B4" s="4" t="n"/>
    </row>
    <row r="5">
      <c r="A5" s="5" t="inlineStr">
        <is>
          <t>Expected income this year</t>
        </is>
      </c>
      <c r="B5" s="6" t="n">
        <v>24000</v>
      </c>
    </row>
    <row r="6">
      <c r="A6" s="5" t="inlineStr">
        <is>
          <t>Your tax set-aside %</t>
        </is>
      </c>
      <c r="B6" s="11" t="n">
        <v>0.15</v>
      </c>
      <c r="C6" s="7" t="inlineStr">
        <is>
          <t>Use your own local rate — this is a planning tool, not tax advice</t>
        </is>
      </c>
    </row>
    <row r="8">
      <c r="A8" s="3" t="inlineStr">
        <is>
          <t>SET ASIDE</t>
        </is>
      </c>
      <c r="B8" s="4" t="n"/>
    </row>
    <row r="9">
      <c r="A9" s="5" t="inlineStr">
        <is>
          <t>Set aside per year</t>
        </is>
      </c>
      <c r="B9" s="8">
        <f>B5*B6</f>
        <v/>
      </c>
    </row>
    <row r="10">
      <c r="A10" s="5" t="inlineStr">
        <is>
          <t>Set aside per month</t>
        </is>
      </c>
      <c r="B10" s="8">
        <f>B9/12</f>
        <v/>
      </c>
    </row>
    <row r="11">
      <c r="A11" s="5" t="inlineStr">
        <is>
          <t>Set aside from EVERY $100 you receive</t>
        </is>
      </c>
      <c r="B11" s="8">
        <f>100*B6</f>
        <v/>
      </c>
      <c r="C11" s="7" t="inlineStr">
        <is>
          <t>The simplest habit: move this much on payday</t>
        </is>
      </c>
    </row>
    <row r="13">
      <c r="A13" s="10" t="inlineStr">
        <is>
          <t>Sample check: $24,000 × 15% = $3,600 per year = $300 per month = $15 from every $100.</t>
        </is>
      </c>
    </row>
    <row r="14"/>
    <row r="15"/>
  </sheetData>
  <mergeCells count="1">
    <mergeCell ref="A13:D1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20" customWidth="1" min="3" max="3"/>
    <col width="22" customWidth="1" min="4" max="4"/>
  </cols>
  <sheetData>
    <row r="1">
      <c r="A1" s="1" t="inlineStr">
        <is>
          <t>Scenario Comparison</t>
        </is>
      </c>
    </row>
    <row r="2">
      <c r="A2" s="2" t="inlineStr">
        <is>
          <t>Three ways to work the same goal — compare side by side before you commit.</t>
        </is>
      </c>
    </row>
    <row r="4">
      <c r="A4" s="12" t="inlineStr"/>
      <c r="B4" s="12" t="inlineStr">
        <is>
          <t>Scenario A — Steady</t>
        </is>
      </c>
      <c r="C4" s="12" t="inlineStr">
        <is>
          <t>Scenario B — More hours</t>
        </is>
      </c>
      <c r="D4" s="12" t="inlineStr">
        <is>
          <t>Scenario C — Higher rate</t>
        </is>
      </c>
    </row>
    <row r="5">
      <c r="A5" s="5" t="inlineStr">
        <is>
          <t>Target monthly income</t>
        </is>
      </c>
      <c r="B5" s="6" t="n">
        <v>2000</v>
      </c>
      <c r="C5" s="6" t="n">
        <v>2000</v>
      </c>
      <c r="D5" s="6" t="n">
        <v>3000</v>
      </c>
    </row>
    <row r="6">
      <c r="A6" s="5" t="inlineStr">
        <is>
          <t>Billable hours per week</t>
        </is>
      </c>
      <c r="B6" s="6" t="n">
        <v>25</v>
      </c>
      <c r="C6" s="6" t="n">
        <v>35</v>
      </c>
      <c r="D6" s="6" t="n">
        <v>25</v>
      </c>
    </row>
    <row r="7">
      <c r="A7" s="5" t="inlineStr">
        <is>
          <t>Weeks off per year</t>
        </is>
      </c>
      <c r="B7" s="6" t="n">
        <v>4</v>
      </c>
      <c r="C7" s="6" t="n">
        <v>4</v>
      </c>
      <c r="D7" s="6" t="n">
        <v>6</v>
      </c>
    </row>
    <row r="8">
      <c r="A8" s="3" t="inlineStr">
        <is>
          <t>Working weeks per year</t>
        </is>
      </c>
      <c r="B8" s="8">
        <f>52-B7</f>
        <v/>
      </c>
      <c r="C8" s="8">
        <f>52-C7</f>
        <v/>
      </c>
      <c r="D8" s="8">
        <f>52-D7</f>
        <v/>
      </c>
    </row>
    <row r="9">
      <c r="A9" s="3" t="inlineStr">
        <is>
          <t>Billable hours per month</t>
        </is>
      </c>
      <c r="B9" s="8">
        <f>B6*B8/12</f>
        <v/>
      </c>
      <c r="C9" s="8">
        <f>C6*C8/12</f>
        <v/>
      </c>
      <c r="D9" s="8">
        <f>D6*D8/12</f>
        <v/>
      </c>
    </row>
    <row r="10">
      <c r="A10" s="3" t="inlineStr">
        <is>
          <t>REQUIRED HOURLY RATE</t>
        </is>
      </c>
      <c r="B10" s="8">
        <f>IF(B9=0,"",B5/B9)</f>
        <v/>
      </c>
      <c r="C10" s="8">
        <f>IF(C9=0,"",C5/C9)</f>
        <v/>
      </c>
      <c r="D10" s="8">
        <f>IF(D9=0,"",D5/D9)</f>
        <v/>
      </c>
    </row>
    <row r="11">
      <c r="A11" s="3" t="inlineStr">
        <is>
          <t>Annual income at that rate</t>
        </is>
      </c>
      <c r="B11" s="8">
        <f>B5*12</f>
        <v/>
      </c>
      <c r="C11" s="8">
        <f>C5*12</f>
        <v/>
      </c>
      <c r="D11" s="8">
        <f>D5*12</f>
        <v/>
      </c>
    </row>
    <row r="13">
      <c r="A13" s="10" t="inlineStr">
        <is>
          <t>Sample check: A = $20.00/hr (100 h/month). B = $14.29/hr — same $2,000 goal spread over 140 h/month. C = $31.30/hr — a $3,000 goal on about 95.8 h/month (25 h/week, 6 weeks off).</t>
        </is>
      </c>
    </row>
    <row r="14"/>
    <row r="15"/>
    <row r="16"/>
  </sheetData>
  <mergeCells count="1">
    <mergeCell ref="A13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2026-10-21T02:01:11+00:00Z</dcterms:created>
  <dcterms:modified xmlns:dcterms="http://purl.org/dc/terms/" xmlns:xsi="http://www.w3.org/2001/XMLSchema-instance" xsi:type="dcterms:W3CDTF">2026-10-21T02:01:11+00:00Z</dcterms:modified>
</cp:coreProperties>
</file>